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-15" windowWidth="11820" windowHeight="8295" tabRatio="686"/>
  </bookViews>
  <sheets>
    <sheet name="показатели факт2011 ВС" sheetId="1" r:id="rId1"/>
    <sheet name="расходы факт2011 ВС" sheetId="2" r:id="rId2"/>
    <sheet name="показатели факт2011 ВО" sheetId="3" r:id="rId3"/>
    <sheet name="расходы факт2011 ВО" sheetId="4" r:id="rId4"/>
  </sheets>
  <externalReferences>
    <externalReference r:id="rId5"/>
  </externalReferences>
  <definedNames>
    <definedName name="_xlnm.Print_Area" localSheetId="2">'показатели факт2011 ВО'!$A$1:$D$22</definedName>
    <definedName name="_xlnm.Print_Area" localSheetId="0">'показатели факт2011 ВС'!$A$1:$D$27</definedName>
    <definedName name="_xlnm.Print_Area" localSheetId="3">'расходы факт2011 ВО'!$A$1:$C$26</definedName>
    <definedName name="_xlnm.Print_Area" localSheetId="1">'расходы факт2011 ВС'!$A$1:$C$26</definedName>
  </definedNames>
  <calcPr calcId="125725"/>
</workbook>
</file>

<file path=xl/calcChain.xml><?xml version="1.0" encoding="utf-8"?>
<calcChain xmlns="http://schemas.openxmlformats.org/spreadsheetml/2006/main">
  <c r="D26" i="1"/>
  <c r="D25"/>
  <c r="A13" i="3" l="1"/>
  <c r="D18" i="1"/>
  <c r="C19" i="4"/>
  <c r="C16"/>
  <c r="C14"/>
  <c r="A12" i="3"/>
  <c r="A15" s="1"/>
  <c r="A16" s="1"/>
  <c r="A17" s="1"/>
  <c r="A18" s="1"/>
  <c r="A20" s="1"/>
  <c r="A21" s="1"/>
  <c r="A22" s="1"/>
  <c r="C19" i="2"/>
  <c r="C16"/>
  <c r="C14"/>
  <c r="A14" i="1"/>
  <c r="A15" s="1"/>
  <c r="A16" s="1"/>
  <c r="A19" s="1"/>
  <c r="A20" s="1"/>
  <c r="A21" s="1"/>
  <c r="A22" s="1"/>
  <c r="A23" s="1"/>
  <c r="A25" s="1"/>
  <c r="A26" s="1"/>
  <c r="A27" s="1"/>
  <c r="C25" i="2" l="1"/>
  <c r="C25" i="4"/>
  <c r="D27" i="1" l="1"/>
  <c r="D22" i="3" l="1"/>
</calcChain>
</file>

<file path=xl/sharedStrings.xml><?xml version="1.0" encoding="utf-8"?>
<sst xmlns="http://schemas.openxmlformats.org/spreadsheetml/2006/main" count="152" uniqueCount="84">
  <si>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</si>
  <si>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</si>
  <si>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</si>
  <si>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</si>
  <si>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</si>
  <si>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</si>
  <si>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</si>
  <si>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</si>
  <si>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</si>
  <si>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</si>
  <si>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</si>
  <si>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</si>
  <si>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</si>
  <si>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</si>
  <si>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</si>
  <si>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</si>
  <si>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</si>
  <si>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</si>
  <si>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</si>
  <si>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</si>
  <si>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</si>
  <si>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</si>
  <si>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</si>
  <si>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</si>
  <si>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</si>
  <si>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</si>
  <si>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</si>
  <si>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</si>
  <si>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</si>
  <si>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</si>
  <si>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</si>
  <si>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</si>
  <si>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</si>
  <si>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</si>
  <si>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</si>
  <si>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</si>
  <si>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</si>
  <si>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</si>
  <si>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</si>
  <si>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</si>
  <si>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</si>
  <si>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</si>
  <si>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</si>
  <si>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</si>
  <si>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</si>
  <si>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</si>
  <si>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</si>
  <si>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</si>
  <si>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</si>
  <si>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</si>
  <si>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</si>
  <si>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</si>
  <si>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</si>
  <si>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</si>
  <si>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</si>
  <si>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</si>
  <si>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</si>
  <si>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</si>
  <si>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</si>
  <si>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</si>
  <si>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</si>
  <si>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</si>
  <si>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</si>
  <si>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</si>
  <si>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</si>
  <si>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</si>
  <si>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</si>
  <si>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</si>
  <si>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</si>
  <si>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</si>
  <si>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</si>
  <si>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</si>
  <si>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</si>
  <si>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</si>
  <si>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</si>
  <si>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</si>
  <si>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</si>
  <si>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</si>
  <si>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</si>
  <si>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2011 год</t>
  </si>
  <si>
    <t>Факт 2011г.</t>
  </si>
  <si>
    <t>Структура основных производственных расходов
КГУП "Примтеплоэнерго" за 2011 год 
 в сфере холодного водоснабжения</t>
  </si>
  <si>
    <t>Структура основных производственных расходов
КГУП "Примтеплоэнерго" за 2011 год 
 в сфере  водоотведения</t>
  </si>
  <si>
    <t>(по Реттиховскому сельскому поселению с 15.02.2011)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</si>
</sst>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55;&#1083;&#1072;&#1085;&#1086;&#1074;&#1086;&#1077;%20&#1091;&#1087;&#1088;&#1072;&#1074;&#1083;&#1077;&#1085;&#1080;&#1077;/&#1041;&#1044;2011/&#1069;&#1082;&#1041;&#1076;&#1078;%202011/&#1054;&#1090;&#1095;&#1077;&#1090;%20&#1069;&#1082;&#1041;&#1076;&#1078;%202011/&#1054;&#1090;&#1095;&#1077;&#1090;%20&#1069;&#1041;%20&#1042;&#1054;&#1044;&#1040;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ФИЛ"/>
      <sheetName val="СВОД"/>
      <sheetName val="АрсФ"/>
      <sheetName val="АртФ"/>
      <sheetName val="ГклФ"/>
      <sheetName val="ДнгФ"/>
      <sheetName val="ЛсзФ"/>
      <sheetName val="МихФ"/>
      <sheetName val="НхдФ"/>
      <sheetName val="ПртФ"/>
      <sheetName val="СпсФ"/>
      <sheetName val="дирекция"/>
      <sheetName val="резерв"/>
      <sheetName val="ДнгФНец"/>
      <sheetName val="ДнгВСЕ"/>
      <sheetName val="Хсн пос"/>
      <sheetName val="арс"/>
      <sheetName val="гкл"/>
      <sheetName val="кав1"/>
      <sheetName val="лсз"/>
      <sheetName val="мих"/>
      <sheetName val="нхд"/>
      <sheetName val="лаз"/>
      <sheetName val="спс1"/>
      <sheetName val="май"/>
      <sheetName val="дмтр"/>
      <sheetName val="ртх"/>
      <sheetName val="хсн"/>
      <sheetName val="прим"/>
      <sheetName val="пст"/>
      <sheetName val="брб"/>
      <sheetName val="бзв"/>
      <sheetName val="зрб"/>
      <sheetName val="крс"/>
      <sheetName val="сл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10">
          <cell r="X110">
            <v>648.09041379927112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A16" sqref="A16:XFD16"/>
    </sheetView>
  </sheetViews>
  <sheetFormatPr defaultRowHeight="33.950000000000003" customHeight="1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>
      <c r="D1" s="7"/>
    </row>
    <row r="2" spans="1:4" ht="24" customHeight="1">
      <c r="A2" s="56" t="s">
        <v>0</v>
      </c>
      <c r="B2" s="56"/>
      <c r="C2" s="56"/>
      <c r="D2" s="56"/>
    </row>
    <row r="3" spans="1:4" ht="24" customHeight="1">
      <c r="A3" s="57" t="s">
        <v>1</v>
      </c>
      <c r="B3" s="57"/>
      <c r="C3" s="57"/>
      <c r="D3" s="57"/>
    </row>
    <row r="4" spans="1:4" ht="24" customHeight="1">
      <c r="A4" s="57" t="s">
        <v>79</v>
      </c>
      <c r="B4" s="57"/>
      <c r="C4" s="57"/>
      <c r="D4" s="57"/>
    </row>
    <row r="5" spans="1:4" ht="6.75" customHeight="1">
      <c r="A5" s="8"/>
      <c r="B5" s="8"/>
      <c r="C5" s="8"/>
      <c r="D5" s="8"/>
    </row>
    <row r="6" spans="1:4" s="11" customFormat="1" ht="27" customHeight="1">
      <c r="A6" s="9" t="s">
        <v>83</v>
      </c>
      <c r="B6" s="10"/>
      <c r="C6" s="10"/>
      <c r="D6" s="10"/>
    </row>
    <row r="7" spans="1:4" ht="8.25" customHeight="1">
      <c r="A7" s="12"/>
      <c r="B7" s="12"/>
      <c r="C7" s="12"/>
      <c r="D7" s="12"/>
    </row>
    <row r="8" spans="1:4" ht="54" customHeight="1">
      <c r="A8" s="13" t="s">
        <v>2</v>
      </c>
      <c r="B8" s="13" t="s">
        <v>3</v>
      </c>
      <c r="C8" s="13" t="s">
        <v>4</v>
      </c>
      <c r="D8" s="54" t="s">
        <v>80</v>
      </c>
    </row>
    <row r="9" spans="1:4" ht="21" customHeight="1">
      <c r="A9" s="14">
        <v>1</v>
      </c>
      <c r="B9" s="14">
        <v>2</v>
      </c>
      <c r="C9" s="14">
        <v>3</v>
      </c>
      <c r="D9" s="14">
        <v>4</v>
      </c>
    </row>
    <row r="10" spans="1:4" ht="25.5" customHeight="1">
      <c r="A10" s="58" t="s">
        <v>5</v>
      </c>
      <c r="B10" s="58"/>
      <c r="C10" s="58"/>
      <c r="D10" s="58"/>
    </row>
    <row r="11" spans="1:4" ht="31.5" customHeight="1">
      <c r="A11" s="3" t="s">
        <v>6</v>
      </c>
      <c r="B11" s="4" t="s">
        <v>7</v>
      </c>
      <c r="C11" s="15" t="s">
        <v>8</v>
      </c>
      <c r="D11" s="2">
        <v>175.43799999999999</v>
      </c>
    </row>
    <row r="12" spans="1:4" ht="31.5" customHeight="1">
      <c r="A12" s="3" t="s">
        <v>38</v>
      </c>
      <c r="B12" s="4" t="s">
        <v>69</v>
      </c>
      <c r="C12" s="15" t="s">
        <v>8</v>
      </c>
      <c r="D12" s="52">
        <v>0</v>
      </c>
    </row>
    <row r="13" spans="1:4" ht="31.5" customHeight="1">
      <c r="A13" s="1">
        <v>3</v>
      </c>
      <c r="B13" s="16" t="s">
        <v>9</v>
      </c>
      <c r="C13" s="15" t="s">
        <v>10</v>
      </c>
      <c r="D13" s="17">
        <v>0</v>
      </c>
    </row>
    <row r="14" spans="1:4" ht="31.5" customHeight="1">
      <c r="A14" s="1">
        <f t="shared" ref="A14:A16" si="0">A13+1</f>
        <v>4</v>
      </c>
      <c r="B14" s="4" t="s">
        <v>11</v>
      </c>
      <c r="C14" s="15" t="s">
        <v>8</v>
      </c>
      <c r="D14" s="2">
        <v>0</v>
      </c>
    </row>
    <row r="15" spans="1:4" ht="30.95" customHeight="1">
      <c r="A15" s="1">
        <f t="shared" si="0"/>
        <v>5</v>
      </c>
      <c r="B15" s="4" t="s">
        <v>12</v>
      </c>
      <c r="C15" s="15" t="s">
        <v>10</v>
      </c>
      <c r="D15" s="2">
        <v>75.099999999999994</v>
      </c>
    </row>
    <row r="16" spans="1:4" ht="30.95" customHeight="1">
      <c r="A16" s="1">
        <f t="shared" si="0"/>
        <v>6</v>
      </c>
      <c r="B16" s="4" t="s">
        <v>13</v>
      </c>
      <c r="C16" s="15" t="s">
        <v>8</v>
      </c>
      <c r="D16" s="2">
        <v>43.832999999999998</v>
      </c>
    </row>
    <row r="17" spans="1:6" ht="31.5" customHeight="1">
      <c r="A17" s="3" t="s">
        <v>70</v>
      </c>
      <c r="B17" s="18" t="s">
        <v>15</v>
      </c>
      <c r="C17" s="15" t="s">
        <v>8</v>
      </c>
      <c r="D17" s="2">
        <v>17.663519999999998</v>
      </c>
      <c r="F17" s="19"/>
    </row>
    <row r="18" spans="1:6" ht="31.5" customHeight="1">
      <c r="A18" s="3" t="s">
        <v>71</v>
      </c>
      <c r="B18" s="18" t="s">
        <v>17</v>
      </c>
      <c r="C18" s="15" t="s">
        <v>8</v>
      </c>
      <c r="D18" s="2">
        <f>D16-D17</f>
        <v>26.16948</v>
      </c>
    </row>
    <row r="19" spans="1:6" ht="31.5" customHeight="1">
      <c r="A19" s="1">
        <f>A16+1</f>
        <v>7</v>
      </c>
      <c r="B19" s="16" t="s">
        <v>18</v>
      </c>
      <c r="C19" s="15" t="s">
        <v>19</v>
      </c>
      <c r="D19" s="17">
        <v>1.8</v>
      </c>
    </row>
    <row r="20" spans="1:6" ht="31.5" customHeight="1">
      <c r="A20" s="1">
        <f>A19+1</f>
        <v>8</v>
      </c>
      <c r="B20" s="4" t="s">
        <v>20</v>
      </c>
      <c r="C20" s="15" t="s">
        <v>21</v>
      </c>
      <c r="D20" s="50">
        <v>5.9</v>
      </c>
    </row>
    <row r="21" spans="1:6" ht="31.5" customHeight="1">
      <c r="A21" s="1">
        <f t="shared" ref="A21:A23" si="1">A20+1</f>
        <v>9</v>
      </c>
      <c r="B21" s="4" t="s">
        <v>22</v>
      </c>
      <c r="C21" s="15" t="s">
        <v>23</v>
      </c>
      <c r="D21" s="51">
        <v>4</v>
      </c>
    </row>
    <row r="22" spans="1:6" ht="31.5" customHeight="1">
      <c r="A22" s="1">
        <f t="shared" si="1"/>
        <v>10</v>
      </c>
      <c r="B22" s="4" t="s">
        <v>24</v>
      </c>
      <c r="C22" s="15" t="s">
        <v>23</v>
      </c>
      <c r="D22" s="51">
        <v>5</v>
      </c>
    </row>
    <row r="23" spans="1:6" ht="31.5" customHeight="1">
      <c r="A23" s="1">
        <f t="shared" si="1"/>
        <v>11</v>
      </c>
      <c r="B23" s="4" t="s">
        <v>25</v>
      </c>
      <c r="C23" s="15" t="s">
        <v>26</v>
      </c>
      <c r="D23" s="67">
        <v>7</v>
      </c>
    </row>
    <row r="24" spans="1:6" ht="25.5" customHeight="1">
      <c r="A24" s="59" t="s">
        <v>27</v>
      </c>
      <c r="B24" s="60"/>
      <c r="C24" s="60"/>
      <c r="D24" s="61"/>
    </row>
    <row r="25" spans="1:6" ht="32.25" customHeight="1">
      <c r="A25" s="1">
        <f>A23+1</f>
        <v>12</v>
      </c>
      <c r="B25" s="20" t="s">
        <v>28</v>
      </c>
      <c r="C25" s="21" t="s">
        <v>29</v>
      </c>
      <c r="D25" s="22">
        <f>[1]ртх!$X$110</f>
        <v>648.09041379927112</v>
      </c>
    </row>
    <row r="26" spans="1:6" ht="33" customHeight="1">
      <c r="A26" s="1">
        <f>A25+1</f>
        <v>13</v>
      </c>
      <c r="B26" s="4" t="s">
        <v>30</v>
      </c>
      <c r="C26" s="21" t="s">
        <v>29</v>
      </c>
      <c r="D26" s="22">
        <f>'расходы факт2011 ВС'!C26</f>
        <v>4035.77</v>
      </c>
    </row>
    <row r="27" spans="1:6" ht="36.75" customHeight="1">
      <c r="A27" s="1">
        <f>A26+1</f>
        <v>14</v>
      </c>
      <c r="B27" s="4" t="s">
        <v>31</v>
      </c>
      <c r="C27" s="21" t="s">
        <v>29</v>
      </c>
      <c r="D27" s="22">
        <f>D25-D26</f>
        <v>-3387.6795862007289</v>
      </c>
      <c r="F27" s="23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5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A5" sqref="A5"/>
    </sheetView>
  </sheetViews>
  <sheetFormatPr defaultRowHeight="12.75"/>
  <cols>
    <col min="1" max="1" width="8.28515625" style="24" customWidth="1"/>
    <col min="2" max="2" width="69.710937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4.5" customHeight="1">
      <c r="C1" s="25"/>
    </row>
    <row r="2" spans="1:3" ht="61.5" customHeight="1">
      <c r="A2" s="62" t="s">
        <v>81</v>
      </c>
      <c r="B2" s="62"/>
      <c r="C2" s="62"/>
    </row>
    <row r="3" spans="1:3" ht="6" customHeight="1">
      <c r="A3" s="26"/>
      <c r="B3" s="26"/>
      <c r="C3" s="26"/>
    </row>
    <row r="4" spans="1:3" s="27" customFormat="1" ht="6" customHeight="1">
      <c r="C4" s="28"/>
    </row>
    <row r="5" spans="1:3" s="27" customFormat="1" ht="20.25" customHeight="1">
      <c r="A5" s="9" t="s">
        <v>83</v>
      </c>
      <c r="C5" s="28" t="s">
        <v>32</v>
      </c>
    </row>
    <row r="6" spans="1:3" ht="9.75" customHeight="1">
      <c r="A6" s="29"/>
      <c r="B6" s="29"/>
      <c r="C6" s="30"/>
    </row>
    <row r="7" spans="1:3" ht="16.5" customHeight="1">
      <c r="A7" s="63" t="s">
        <v>33</v>
      </c>
      <c r="B7" s="63" t="s">
        <v>3</v>
      </c>
      <c r="C7" s="66" t="s">
        <v>34</v>
      </c>
    </row>
    <row r="8" spans="1:3" ht="16.5" customHeight="1">
      <c r="A8" s="64"/>
      <c r="B8" s="64"/>
      <c r="C8" s="66"/>
    </row>
    <row r="9" spans="1:3" ht="16.5" customHeight="1">
      <c r="A9" s="65"/>
      <c r="B9" s="65"/>
      <c r="C9" s="66"/>
    </row>
    <row r="10" spans="1:3" ht="17.25" customHeight="1">
      <c r="A10" s="31">
        <v>1</v>
      </c>
      <c r="B10" s="31">
        <v>2</v>
      </c>
      <c r="C10" s="31">
        <v>3</v>
      </c>
    </row>
    <row r="11" spans="1:3" ht="17.25" customHeight="1">
      <c r="A11" s="31">
        <v>1</v>
      </c>
      <c r="B11" s="16" t="s">
        <v>72</v>
      </c>
      <c r="C11" s="53">
        <v>0</v>
      </c>
    </row>
    <row r="12" spans="1:3" ht="18.75" customHeight="1">
      <c r="A12" s="32" t="s">
        <v>38</v>
      </c>
      <c r="B12" s="16" t="s">
        <v>35</v>
      </c>
      <c r="C12" s="33">
        <v>1153.6600000000001</v>
      </c>
    </row>
    <row r="13" spans="1:3" ht="18" customHeight="1">
      <c r="A13" s="32" t="s">
        <v>73</v>
      </c>
      <c r="B13" s="34" t="s">
        <v>36</v>
      </c>
      <c r="C13" s="33">
        <v>307.98099999999999</v>
      </c>
    </row>
    <row r="14" spans="1:3" ht="18" customHeight="1">
      <c r="A14" s="32" t="s">
        <v>74</v>
      </c>
      <c r="B14" s="34" t="s">
        <v>37</v>
      </c>
      <c r="C14" s="35">
        <f>IF(C13=0,,C12/C13)</f>
        <v>3.7458804276887214</v>
      </c>
    </row>
    <row r="15" spans="1:3" ht="18" customHeight="1">
      <c r="A15" s="32" t="s">
        <v>40</v>
      </c>
      <c r="B15" s="16" t="s">
        <v>39</v>
      </c>
      <c r="C15" s="33">
        <v>0</v>
      </c>
    </row>
    <row r="16" spans="1:3" s="39" customFormat="1" ht="31.5">
      <c r="A16" s="36" t="s">
        <v>44</v>
      </c>
      <c r="B16" s="37" t="s">
        <v>41</v>
      </c>
      <c r="C16" s="38">
        <f>SUM(C17:C18)</f>
        <v>1629.16</v>
      </c>
    </row>
    <row r="17" spans="1:4" ht="18" customHeight="1">
      <c r="A17" s="32" t="s">
        <v>46</v>
      </c>
      <c r="B17" s="40" t="s">
        <v>42</v>
      </c>
      <c r="C17" s="33">
        <v>1293.96</v>
      </c>
    </row>
    <row r="18" spans="1:4" ht="18" customHeight="1">
      <c r="A18" s="32" t="s">
        <v>48</v>
      </c>
      <c r="B18" s="40" t="s">
        <v>43</v>
      </c>
      <c r="C18" s="33">
        <v>335.2</v>
      </c>
    </row>
    <row r="19" spans="1:4" s="39" customFormat="1" ht="18" customHeight="1">
      <c r="A19" s="41" t="s">
        <v>50</v>
      </c>
      <c r="B19" s="42" t="s">
        <v>45</v>
      </c>
      <c r="C19" s="38">
        <f>SUM(C20:C21)</f>
        <v>4.2300000000000004</v>
      </c>
    </row>
    <row r="20" spans="1:4" ht="18" customHeight="1">
      <c r="A20" s="32" t="s">
        <v>14</v>
      </c>
      <c r="B20" s="40" t="s">
        <v>47</v>
      </c>
      <c r="C20" s="33">
        <v>0</v>
      </c>
    </row>
    <row r="21" spans="1:4" ht="18" customHeight="1">
      <c r="A21" s="32" t="s">
        <v>16</v>
      </c>
      <c r="B21" s="40" t="s">
        <v>49</v>
      </c>
      <c r="C21" s="33">
        <v>4.2300000000000004</v>
      </c>
    </row>
    <row r="22" spans="1:4" ht="18" customHeight="1">
      <c r="A22" s="32" t="s">
        <v>52</v>
      </c>
      <c r="B22" s="43" t="s">
        <v>51</v>
      </c>
      <c r="C22" s="33">
        <v>262.29000000000002</v>
      </c>
    </row>
    <row r="23" spans="1:4" ht="58.5" customHeight="1">
      <c r="A23" s="32"/>
      <c r="B23" s="43" t="s">
        <v>78</v>
      </c>
      <c r="C23" s="33">
        <v>0</v>
      </c>
    </row>
    <row r="24" spans="1:4" ht="31.5">
      <c r="A24" s="32" t="s">
        <v>54</v>
      </c>
      <c r="B24" s="43" t="s">
        <v>53</v>
      </c>
      <c r="C24" s="33">
        <v>97.56</v>
      </c>
    </row>
    <row r="25" spans="1:4" ht="31.5">
      <c r="A25" s="32" t="s">
        <v>56</v>
      </c>
      <c r="B25" s="43" t="s">
        <v>55</v>
      </c>
      <c r="C25" s="33">
        <f>C24+C26-C12-C15-C16-C19-C22</f>
        <v>1083.99</v>
      </c>
    </row>
    <row r="26" spans="1:4" s="39" customFormat="1" ht="20.25" customHeight="1">
      <c r="A26" s="41" t="s">
        <v>75</v>
      </c>
      <c r="B26" s="42" t="s">
        <v>57</v>
      </c>
      <c r="C26" s="38">
        <v>4035.77</v>
      </c>
      <c r="D26" s="44"/>
    </row>
    <row r="27" spans="1:4" s="48" customFormat="1" ht="12" customHeight="1">
      <c r="A27" s="45"/>
      <c r="B27" s="46"/>
      <c r="C27" s="47"/>
    </row>
    <row r="28" spans="1:4" ht="15.75" customHeight="1">
      <c r="A28" s="49"/>
      <c r="B28" s="49"/>
      <c r="C28" s="49"/>
    </row>
    <row r="29" spans="1:4">
      <c r="A29" s="24" t="s">
        <v>58</v>
      </c>
    </row>
    <row r="31" spans="1:4" ht="15.75" customHeight="1"/>
    <row r="32" spans="1:4" ht="15.75" customHeight="1"/>
    <row r="33" spans="2:2" ht="15.75" customHeight="1">
      <c r="B33" s="29"/>
    </row>
    <row r="34" spans="2:2" ht="15.75" customHeight="1">
      <c r="B34" s="29"/>
    </row>
    <row r="35" spans="2:2" ht="15.75" customHeight="1">
      <c r="B35" s="29"/>
    </row>
    <row r="36" spans="2:2" ht="15.75" customHeight="1">
      <c r="B36" s="2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1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A18" sqref="A18:XFD18"/>
    </sheetView>
  </sheetViews>
  <sheetFormatPr defaultRowHeight="33.950000000000003" customHeight="1"/>
  <cols>
    <col min="1" max="1" width="7.5703125" style="5" customWidth="1"/>
    <col min="2" max="2" width="84.5703125" style="5" customWidth="1"/>
    <col min="3" max="3" width="13.5703125" style="6" customWidth="1"/>
    <col min="4" max="4" width="23" style="5" customWidth="1"/>
    <col min="5" max="5" width="5.28515625" style="5" customWidth="1"/>
    <col min="6" max="6" width="16" style="5" customWidth="1"/>
    <col min="7" max="16384" width="9.140625" style="5"/>
  </cols>
  <sheetData>
    <row r="1" spans="1:4" ht="5.25" customHeight="1">
      <c r="D1" s="7"/>
    </row>
    <row r="2" spans="1:4" ht="25.5" customHeight="1">
      <c r="A2" s="56" t="s">
        <v>0</v>
      </c>
      <c r="B2" s="56"/>
      <c r="C2" s="56"/>
      <c r="D2" s="56"/>
    </row>
    <row r="3" spans="1:4" ht="25.5" customHeight="1">
      <c r="A3" s="57" t="s">
        <v>59</v>
      </c>
      <c r="B3" s="57"/>
      <c r="C3" s="57"/>
      <c r="D3" s="57"/>
    </row>
    <row r="4" spans="1:4" ht="25.5" customHeight="1">
      <c r="A4" s="57" t="s">
        <v>79</v>
      </c>
      <c r="B4" s="57"/>
      <c r="C4" s="57"/>
      <c r="D4" s="57"/>
    </row>
    <row r="5" spans="1:4" ht="6.75" customHeight="1">
      <c r="A5" s="8"/>
      <c r="B5" s="8"/>
      <c r="C5" s="8"/>
      <c r="D5" s="8"/>
    </row>
    <row r="6" spans="1:4" s="11" customFormat="1" ht="27" customHeight="1">
      <c r="A6" s="9" t="s">
        <v>83</v>
      </c>
      <c r="B6" s="10"/>
      <c r="C6" s="10"/>
      <c r="D6" s="10"/>
    </row>
    <row r="7" spans="1:4" ht="6" customHeight="1">
      <c r="A7" s="12"/>
      <c r="B7" s="12"/>
      <c r="C7" s="12"/>
      <c r="D7" s="12"/>
    </row>
    <row r="8" spans="1:4" ht="41.25" customHeight="1">
      <c r="A8" s="13" t="s">
        <v>2</v>
      </c>
      <c r="B8" s="13" t="s">
        <v>3</v>
      </c>
      <c r="C8" s="13" t="s">
        <v>4</v>
      </c>
      <c r="D8" s="55" t="s">
        <v>80</v>
      </c>
    </row>
    <row r="9" spans="1:4" ht="21" customHeight="1">
      <c r="A9" s="14">
        <v>1</v>
      </c>
      <c r="B9" s="14">
        <v>2</v>
      </c>
      <c r="C9" s="14">
        <v>3</v>
      </c>
      <c r="D9" s="14">
        <v>4</v>
      </c>
    </row>
    <row r="10" spans="1:4" ht="35.25" customHeight="1">
      <c r="A10" s="58" t="s">
        <v>5</v>
      </c>
      <c r="B10" s="58"/>
      <c r="C10" s="58"/>
      <c r="D10" s="58"/>
    </row>
    <row r="11" spans="1:4" ht="31.5" customHeight="1">
      <c r="A11" s="3" t="s">
        <v>6</v>
      </c>
      <c r="B11" s="4" t="s">
        <v>60</v>
      </c>
      <c r="C11" s="15" t="s">
        <v>8</v>
      </c>
      <c r="D11" s="50">
        <v>31.603999999999999</v>
      </c>
    </row>
    <row r="12" spans="1:4" ht="30.95" customHeight="1">
      <c r="A12" s="1">
        <f>A11+1</f>
        <v>2</v>
      </c>
      <c r="B12" s="4" t="s">
        <v>61</v>
      </c>
      <c r="C12" s="15" t="s">
        <v>8</v>
      </c>
      <c r="D12" s="50">
        <v>31.603999999999999</v>
      </c>
    </row>
    <row r="13" spans="1:4" ht="30.95" customHeight="1">
      <c r="A13" s="1">
        <f t="shared" ref="A13" si="0">A12+1</f>
        <v>3</v>
      </c>
      <c r="B13" s="4" t="s">
        <v>76</v>
      </c>
      <c r="C13" s="15" t="s">
        <v>8</v>
      </c>
      <c r="D13" s="50">
        <v>0</v>
      </c>
    </row>
    <row r="14" spans="1:4" ht="30.95" customHeight="1">
      <c r="A14" s="1">
        <v>4</v>
      </c>
      <c r="B14" s="4" t="s">
        <v>62</v>
      </c>
      <c r="C14" s="15" t="s">
        <v>8</v>
      </c>
      <c r="D14" s="50">
        <v>31.603999999999999</v>
      </c>
    </row>
    <row r="15" spans="1:4" ht="31.5" customHeight="1">
      <c r="A15" s="1">
        <f t="shared" ref="A15:A18" si="1">A14+1</f>
        <v>5</v>
      </c>
      <c r="B15" s="4" t="s">
        <v>63</v>
      </c>
      <c r="C15" s="15" t="s">
        <v>21</v>
      </c>
      <c r="D15" s="50">
        <v>2.8</v>
      </c>
    </row>
    <row r="16" spans="1:4" ht="31.5" customHeight="1">
      <c r="A16" s="1">
        <f t="shared" si="1"/>
        <v>6</v>
      </c>
      <c r="B16" s="4" t="s">
        <v>64</v>
      </c>
      <c r="C16" s="15" t="s">
        <v>23</v>
      </c>
      <c r="D16" s="51">
        <v>1</v>
      </c>
    </row>
    <row r="17" spans="1:6" ht="31.5" customHeight="1">
      <c r="A17" s="1">
        <f t="shared" si="1"/>
        <v>7</v>
      </c>
      <c r="B17" s="4" t="s">
        <v>65</v>
      </c>
      <c r="C17" s="15" t="s">
        <v>23</v>
      </c>
      <c r="D17" s="51">
        <v>1</v>
      </c>
    </row>
    <row r="18" spans="1:6" ht="31.5" customHeight="1">
      <c r="A18" s="1">
        <f t="shared" si="1"/>
        <v>8</v>
      </c>
      <c r="B18" s="4" t="s">
        <v>25</v>
      </c>
      <c r="C18" s="15" t="s">
        <v>26</v>
      </c>
      <c r="D18" s="67">
        <v>7</v>
      </c>
    </row>
    <row r="19" spans="1:6" ht="35.25" customHeight="1">
      <c r="A19" s="59" t="s">
        <v>27</v>
      </c>
      <c r="B19" s="60"/>
      <c r="C19" s="60"/>
      <c r="D19" s="61"/>
    </row>
    <row r="20" spans="1:6" ht="32.25" customHeight="1">
      <c r="A20" s="1">
        <f>A18+1</f>
        <v>9</v>
      </c>
      <c r="B20" s="20" t="s">
        <v>66</v>
      </c>
      <c r="C20" s="21" t="s">
        <v>29</v>
      </c>
      <c r="D20" s="22">
        <v>469.77339363067796</v>
      </c>
    </row>
    <row r="21" spans="1:6" ht="33" customHeight="1">
      <c r="A21" s="1">
        <f>A20+1</f>
        <v>10</v>
      </c>
      <c r="B21" s="4" t="s">
        <v>67</v>
      </c>
      <c r="C21" s="21" t="s">
        <v>29</v>
      </c>
      <c r="D21" s="22">
        <v>2641.09</v>
      </c>
    </row>
    <row r="22" spans="1:6" ht="36.75" customHeight="1">
      <c r="A22" s="1">
        <f>A21+1</f>
        <v>11</v>
      </c>
      <c r="B22" s="4" t="s">
        <v>68</v>
      </c>
      <c r="C22" s="21" t="s">
        <v>29</v>
      </c>
      <c r="D22" s="22">
        <f>D20-D21</f>
        <v>-2171.316606369322</v>
      </c>
      <c r="F22" s="23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4" activePane="bottomRight" state="frozen"/>
      <selection activeCell="E1" sqref="E1:F1048576"/>
      <selection pane="topRight" activeCell="E1" sqref="E1:F1048576"/>
      <selection pane="bottomLeft" activeCell="E1" sqref="E1:F1048576"/>
      <selection pane="bottomRight" activeCell="C27" sqref="C27"/>
    </sheetView>
  </sheetViews>
  <sheetFormatPr defaultRowHeight="12.75"/>
  <cols>
    <col min="1" max="1" width="8.28515625" style="24" customWidth="1"/>
    <col min="2" max="2" width="70.140625" style="24" customWidth="1"/>
    <col min="3" max="3" width="18.42578125" style="24" customWidth="1"/>
    <col min="4" max="4" width="12.5703125" style="24" customWidth="1"/>
    <col min="5" max="16384" width="9.140625" style="24"/>
  </cols>
  <sheetData>
    <row r="1" spans="1:3" ht="3" customHeight="1">
      <c r="C1" s="25"/>
    </row>
    <row r="2" spans="1:3" ht="62.25" customHeight="1">
      <c r="A2" s="62" t="s">
        <v>82</v>
      </c>
      <c r="B2" s="62"/>
      <c r="C2" s="62"/>
    </row>
    <row r="3" spans="1:3" ht="9.75" customHeight="1">
      <c r="A3" s="26"/>
      <c r="B3" s="26"/>
      <c r="C3" s="26"/>
    </row>
    <row r="4" spans="1:3" s="27" customFormat="1" ht="20.25" customHeight="1">
      <c r="C4" s="28"/>
    </row>
    <row r="5" spans="1:3" s="27" customFormat="1" ht="20.25" customHeight="1">
      <c r="A5" s="9" t="s">
        <v>83</v>
      </c>
      <c r="C5" s="28" t="s">
        <v>32</v>
      </c>
    </row>
    <row r="6" spans="1:3" ht="9.75" customHeight="1">
      <c r="A6" s="29"/>
      <c r="B6" s="29"/>
      <c r="C6" s="30"/>
    </row>
    <row r="7" spans="1:3" ht="16.5" customHeight="1">
      <c r="A7" s="63" t="s">
        <v>33</v>
      </c>
      <c r="B7" s="63" t="s">
        <v>3</v>
      </c>
      <c r="C7" s="66" t="s">
        <v>34</v>
      </c>
    </row>
    <row r="8" spans="1:3" ht="16.5" customHeight="1">
      <c r="A8" s="64"/>
      <c r="B8" s="64"/>
      <c r="C8" s="66"/>
    </row>
    <row r="9" spans="1:3" ht="16.5" customHeight="1">
      <c r="A9" s="65"/>
      <c r="B9" s="65"/>
      <c r="C9" s="66"/>
    </row>
    <row r="10" spans="1:3" ht="17.25" customHeight="1">
      <c r="A10" s="31">
        <v>1</v>
      </c>
      <c r="B10" s="31">
        <v>2</v>
      </c>
      <c r="C10" s="31">
        <v>3</v>
      </c>
    </row>
    <row r="11" spans="1:3" ht="31.5" customHeight="1">
      <c r="A11" s="31">
        <v>1</v>
      </c>
      <c r="B11" s="16" t="s">
        <v>77</v>
      </c>
      <c r="C11" s="53">
        <v>0</v>
      </c>
    </row>
    <row r="12" spans="1:3" ht="18.75" customHeight="1">
      <c r="A12" s="32" t="s">
        <v>38</v>
      </c>
      <c r="B12" s="16" t="s">
        <v>35</v>
      </c>
      <c r="C12" s="33">
        <v>199.93</v>
      </c>
    </row>
    <row r="13" spans="1:3" ht="18" customHeight="1">
      <c r="A13" s="32" t="s">
        <v>73</v>
      </c>
      <c r="B13" s="34" t="s">
        <v>36</v>
      </c>
      <c r="C13" s="33">
        <v>52.14</v>
      </c>
    </row>
    <row r="14" spans="1:3" ht="18" customHeight="1">
      <c r="A14" s="32" t="s">
        <v>74</v>
      </c>
      <c r="B14" s="34" t="s">
        <v>37</v>
      </c>
      <c r="C14" s="35">
        <f>IF(C13=0,,C12/C13)</f>
        <v>3.8344840813195242</v>
      </c>
    </row>
    <row r="15" spans="1:3" ht="18" customHeight="1">
      <c r="A15" s="32" t="s">
        <v>40</v>
      </c>
      <c r="B15" s="16" t="s">
        <v>39</v>
      </c>
      <c r="C15" s="33">
        <v>0</v>
      </c>
    </row>
    <row r="16" spans="1:3" s="39" customFormat="1" ht="31.5">
      <c r="A16" s="36" t="s">
        <v>44</v>
      </c>
      <c r="B16" s="37" t="s">
        <v>41</v>
      </c>
      <c r="C16" s="38">
        <f>SUM(C17:C18)</f>
        <v>1568.48</v>
      </c>
    </row>
    <row r="17" spans="1:4" ht="18" customHeight="1">
      <c r="A17" s="32" t="s">
        <v>46</v>
      </c>
      <c r="B17" s="40" t="s">
        <v>42</v>
      </c>
      <c r="C17" s="33">
        <v>1245.23</v>
      </c>
    </row>
    <row r="18" spans="1:4" ht="18" customHeight="1">
      <c r="A18" s="32" t="s">
        <v>48</v>
      </c>
      <c r="B18" s="40" t="s">
        <v>43</v>
      </c>
      <c r="C18" s="33">
        <v>323.25</v>
      </c>
    </row>
    <row r="19" spans="1:4" s="39" customFormat="1" ht="18" customHeight="1">
      <c r="A19" s="41" t="s">
        <v>50</v>
      </c>
      <c r="B19" s="42" t="s">
        <v>45</v>
      </c>
      <c r="C19" s="38">
        <f>SUM(C20:C21)</f>
        <v>6.25</v>
      </c>
    </row>
    <row r="20" spans="1:4" ht="18" customHeight="1">
      <c r="A20" s="32" t="s">
        <v>14</v>
      </c>
      <c r="B20" s="40" t="s">
        <v>47</v>
      </c>
      <c r="C20" s="33">
        <v>0</v>
      </c>
    </row>
    <row r="21" spans="1:4" ht="18" customHeight="1">
      <c r="A21" s="32" t="s">
        <v>16</v>
      </c>
      <c r="B21" s="40" t="s">
        <v>49</v>
      </c>
      <c r="C21" s="33">
        <v>6.25</v>
      </c>
    </row>
    <row r="22" spans="1:4" ht="18" customHeight="1">
      <c r="A22" s="32" t="s">
        <v>52</v>
      </c>
      <c r="B22" s="43" t="s">
        <v>51</v>
      </c>
      <c r="C22" s="33">
        <v>4.24</v>
      </c>
    </row>
    <row r="23" spans="1:4" ht="31.5" hidden="1">
      <c r="A23" s="32"/>
      <c r="B23" s="43" t="s">
        <v>53</v>
      </c>
      <c r="C23" s="33">
        <v>0</v>
      </c>
    </row>
    <row r="24" spans="1:4" ht="57.75" customHeight="1">
      <c r="A24" s="32"/>
      <c r="B24" s="43" t="s">
        <v>78</v>
      </c>
      <c r="C24" s="33">
        <v>0</v>
      </c>
    </row>
    <row r="25" spans="1:4" ht="15.75">
      <c r="A25" s="32" t="s">
        <v>54</v>
      </c>
      <c r="B25" s="43" t="s">
        <v>55</v>
      </c>
      <c r="C25" s="33">
        <f>C23+C26-C12-C15-C16-C19-C22</f>
        <v>862.19000000000028</v>
      </c>
    </row>
    <row r="26" spans="1:4" s="39" customFormat="1" ht="20.25" customHeight="1">
      <c r="A26" s="41" t="s">
        <v>56</v>
      </c>
      <c r="B26" s="42" t="s">
        <v>57</v>
      </c>
      <c r="C26" s="38">
        <v>2641.09</v>
      </c>
      <c r="D26" s="44"/>
    </row>
    <row r="27" spans="1:4" s="48" customFormat="1" ht="12" customHeight="1">
      <c r="A27" s="45"/>
      <c r="B27" s="46"/>
      <c r="C27" s="47"/>
    </row>
    <row r="28" spans="1:4" ht="15.75" customHeight="1">
      <c r="A28" s="49"/>
      <c r="B28" s="49"/>
      <c r="C28" s="49"/>
    </row>
    <row r="29" spans="1:4">
      <c r="A29" s="24" t="s">
        <v>58</v>
      </c>
    </row>
    <row r="31" spans="1:4" ht="15.75" customHeight="1"/>
    <row r="32" spans="1:4" ht="15.75" customHeight="1"/>
    <row r="33" spans="2:2" ht="15.75" customHeight="1">
      <c r="B33" s="29"/>
    </row>
    <row r="34" spans="2:2" ht="15.75" customHeight="1">
      <c r="B34" s="29"/>
    </row>
    <row r="35" spans="2:2" ht="15.75" customHeight="1">
      <c r="B35" s="29"/>
    </row>
    <row r="36" spans="2:2" ht="15.75" customHeight="1">
      <c r="B36" s="2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факт2011 ВС</vt:lpstr>
      <vt:lpstr>расходы факт2011 ВС</vt:lpstr>
      <vt:lpstr>показатели факт2011 ВО</vt:lpstr>
      <vt:lpstr>расходы факт2011 ВО</vt:lpstr>
      <vt:lpstr>'показатели факт2011 ВО'!Область_печати</vt:lpstr>
      <vt:lpstr>'показатели факт2011 ВС'!Область_печати</vt:lpstr>
      <vt:lpstr>'расходы факт2011 ВО'!Область_печати</vt:lpstr>
      <vt:lpstr>'расходы факт2011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2010-11-09T23:47:59Z</dcterms:created>
  <dcterms:modified xsi:type="dcterms:W3CDTF">2012-05-03T06:42:11Z</dcterms:modified>
</cp:coreProperties>
</file>